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70" windowHeight="6330" activeTab="0"/>
  </bookViews>
  <sheets>
    <sheet name="CDKT" sheetId="1" r:id="rId1"/>
    <sheet name="KQK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<sst xmlns="http://schemas.openxmlformats.org/spreadsheetml/2006/main" count="91" uniqueCount="82">
  <si>
    <t>nhµ xuÊt b¶n gi¸o dôc</t>
  </si>
  <si>
    <t>MÉu CBTT -03</t>
  </si>
  <si>
    <t>C«ng ty cæ phÇn s¸ch gi¸o dôc t¹i TP Hµ néi</t>
  </si>
  <si>
    <t xml:space="preserve">cña Bé tr­ëng Bé Tµi chÝnh h­íng dÉn vÒ viÖc c«ng bè th«ng tin </t>
  </si>
  <si>
    <t>trªn thÞ tr­êng chøng kho¸n)</t>
  </si>
  <si>
    <t>B¸o c¸o tµi chÝnh tãm t¾t</t>
  </si>
  <si>
    <t>I.A. B¶ng c©n ®èi kÕ to¸n</t>
  </si>
  <si>
    <t>STT</t>
  </si>
  <si>
    <t>Néi dung</t>
  </si>
  <si>
    <t>Sè d­ ®Çu kú</t>
  </si>
  <si>
    <t>Sè d­ cuèi kú</t>
  </si>
  <si>
    <t>I</t>
  </si>
  <si>
    <t>C¸c kho¶n ®Çu t­ tµi chÝnh ng¾n h¹n</t>
  </si>
  <si>
    <t>Hµng tån kho</t>
  </si>
  <si>
    <t>II</t>
  </si>
  <si>
    <t>Tµi s¶n cè ®Þnh</t>
  </si>
  <si>
    <t>C¸c kho¶n ®Çu t­ tµi chÝnh dµi h¹n</t>
  </si>
  <si>
    <t>III</t>
  </si>
  <si>
    <t>Tæng céng tµi s¶n</t>
  </si>
  <si>
    <t xml:space="preserve">IV </t>
  </si>
  <si>
    <t>Nî ph¶i tr¶</t>
  </si>
  <si>
    <t>Nî ng¾n h¹n</t>
  </si>
  <si>
    <t>Nî dµi h¹n</t>
  </si>
  <si>
    <t>V</t>
  </si>
  <si>
    <t>Nguån vèn chñ së h÷u</t>
  </si>
  <si>
    <t xml:space="preserve"> </t>
  </si>
  <si>
    <t xml:space="preserve"> - Cæ phiÕu quü</t>
  </si>
  <si>
    <t xml:space="preserve"> - C¸c quü</t>
  </si>
  <si>
    <t>VI</t>
  </si>
  <si>
    <t>Tæng nguån vèn</t>
  </si>
  <si>
    <t xml:space="preserve">                                                                                                                                      Gi¸m ®èc</t>
  </si>
  <si>
    <t>Gi¸m ®èc c«ng ty</t>
  </si>
  <si>
    <t>II.A. KÕt qu¶ ho¹t ®éng s¶n xuÊt kinh doanh</t>
  </si>
  <si>
    <r>
      <t>(</t>
    </r>
    <r>
      <rPr>
        <b/>
        <i/>
        <sz val="12"/>
        <rFont val=".VnTimeH"/>
        <family val="2"/>
      </rPr>
      <t xml:space="preserve"> ¸</t>
    </r>
    <r>
      <rPr>
        <b/>
        <i/>
        <sz val="12"/>
        <rFont val=".VnTime"/>
        <family val="2"/>
      </rPr>
      <t>p dông ®èi víi c¸c doanh nghiÖp trong lÜnh vùc s¶n xuÊt, chÕ biÕn, dÞch vô ...)</t>
    </r>
  </si>
  <si>
    <t>Kú b¸o c¸o</t>
  </si>
  <si>
    <t>Luü kÕ</t>
  </si>
  <si>
    <t>Gi¸ vèn hµng b¸n</t>
  </si>
  <si>
    <t xml:space="preserve">Lîi nhuËn gép vÒ b¸n hµng vµ cung cÊp dÞch vô </t>
  </si>
  <si>
    <t>Doanh thu ho¹t ®éng tµi chÝnh</t>
  </si>
  <si>
    <t>Chi phÝ ho¹t ®éng tµi chÝnh</t>
  </si>
  <si>
    <t>Chi phÝ b¸n hµng</t>
  </si>
  <si>
    <t>Chi phÝ qu¶n lý doanh nghiÖp</t>
  </si>
  <si>
    <t>Doanh thu kh¸c</t>
  </si>
  <si>
    <t>Chi phÝ kh¸c</t>
  </si>
  <si>
    <t xml:space="preserve">Lîi nhuËn kh¸c </t>
  </si>
  <si>
    <t>Tæng lîi nhuËn tr­íc thuÕ</t>
  </si>
  <si>
    <t>ThuÕ thu nhËp doanh nghiÖp ph¶i nép</t>
  </si>
  <si>
    <t xml:space="preserve">Lîi nhuËn sau thuÕ </t>
  </si>
  <si>
    <t>Thu nhËp trªn mçi cæ phiÓu</t>
  </si>
  <si>
    <t>Cæ tøc trªn mçi cæ phiÕu</t>
  </si>
  <si>
    <t xml:space="preserve">                                                                                                                                                  Gi¸m ®èc c«ng ty</t>
  </si>
  <si>
    <t>(Ban hµnh kÌm theo Th«ng t­ sè 38/2007/TT-BTC ngµy 18/4/2007</t>
  </si>
  <si>
    <t>Tµi s¶n ng¾n h¹n</t>
  </si>
  <si>
    <t>TiÒn vµ c¸c kho¶n t­¬ng ®­¬ng tiÒn</t>
  </si>
  <si>
    <t>C¸c kho¶n ph¶i thu ng¾n h¹n</t>
  </si>
  <si>
    <t>Tµi s¶n ng¾n h¹n kh¸c</t>
  </si>
  <si>
    <t>Tµi s¶n dµi h¹n</t>
  </si>
  <si>
    <t>C¸c kho¶n ph¶i thu dµi h¹n</t>
  </si>
  <si>
    <t xml:space="preserve"> - TSC§ h÷u h×nh</t>
  </si>
  <si>
    <t xml:space="preserve"> - TSC§ v« h×nh</t>
  </si>
  <si>
    <t xml:space="preserve"> - TSC§ thuª tµi chÝnh</t>
  </si>
  <si>
    <t xml:space="preserve"> - Chi phÝ x©y dùng c¬ b¶n dë dang</t>
  </si>
  <si>
    <t>BÊt ®éng s¶n ®Çu t­</t>
  </si>
  <si>
    <t>Tµi s¶n dµi h¹n kh¸c</t>
  </si>
  <si>
    <t>Vèn chñ së h÷u</t>
  </si>
  <si>
    <t xml:space="preserve"> - Vèn ®Çu t­ cña chñ së h÷u</t>
  </si>
  <si>
    <t xml:space="preserve"> - ThÆng d­ vèn cæ phÇn</t>
  </si>
  <si>
    <t xml:space="preserve"> - Vèn kh¸c cña chñ së h÷u</t>
  </si>
  <si>
    <t xml:space="preserve"> - Chªnh lÖch ®¸nh gi¸ l¹i tµi s¶n</t>
  </si>
  <si>
    <t xml:space="preserve"> - Chªnh lÖch tû gi¸ hèi ®o¸i</t>
  </si>
  <si>
    <t xml:space="preserve"> - Lîi nhuËn sau thuÕ ch­a ph©n phèi</t>
  </si>
  <si>
    <t xml:space="preserve"> - Nguån vèn ®Çu t­ XDCB</t>
  </si>
  <si>
    <t>Nguån kinh phÝ vµ quü kh¸c</t>
  </si>
  <si>
    <t xml:space="preserve"> - Quü khen th­ëng phóc lîi</t>
  </si>
  <si>
    <t xml:space="preserve"> - Nguån kinh phÝ</t>
  </si>
  <si>
    <t xml:space="preserve"> - Nguån kinh phÝ ®· h×nh thµnh TSC§</t>
  </si>
  <si>
    <t>Doanh thu b¸n hµng vµ cung cÊp dÞch vô</t>
  </si>
  <si>
    <t>C¸c kho¶n gi¶m trõ doanh thu</t>
  </si>
  <si>
    <t>Doanh thu thuÇn vÒ hµng b¸n vµ cung cÊp dÞch vô</t>
  </si>
  <si>
    <t>Lîi nhuËn thuÇn tõ ho¹t ®éng kinh doanh</t>
  </si>
  <si>
    <t>Quý 4  n¨m 2007</t>
  </si>
  <si>
    <t>Hµ Néi, ngµy 16 th¸ng 1 n¨m 2008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</si>
</sst>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#\ ##0"/>
  </numFmts>
  <fonts count="14">
    <font>
      <sz val="12"/>
      <name val=".VnTime"/>
      <family val="0"/>
    </font>
    <font>
      <b/>
      <sz val="9"/>
      <name val=".VnTimeH"/>
      <family val="2"/>
    </font>
    <font>
      <b/>
      <sz val="10"/>
      <name val=".VnTimeH"/>
      <family val="2"/>
    </font>
    <font>
      <b/>
      <i/>
      <sz val="10"/>
      <name val=".VnTime"/>
      <family val="2"/>
    </font>
    <font>
      <i/>
      <sz val="10"/>
      <name val=".VnTime"/>
      <family val="2"/>
    </font>
    <font>
      <b/>
      <sz val="14"/>
      <name val=".VnTimeH"/>
      <family val="2"/>
    </font>
    <font>
      <b/>
      <sz val="11"/>
      <name val=".VnTime"/>
      <family val="2"/>
    </font>
    <font>
      <b/>
      <sz val="12"/>
      <name val=".VnTimeH"/>
      <family val="2"/>
    </font>
    <font>
      <b/>
      <sz val="10"/>
      <name val=".VnTime"/>
      <family val="2"/>
    </font>
    <font>
      <b/>
      <i/>
      <sz val="12"/>
      <name val=".VnTime"/>
      <family val="2"/>
    </font>
    <font>
      <i/>
      <sz val="12"/>
      <name val=".VnTime"/>
      <family val="2"/>
    </font>
    <font>
      <b/>
      <i/>
      <sz val="12"/>
      <name val=".VnTimeH"/>
      <family val="2"/>
    </font>
    <font>
      <sz val="11"/>
      <name val=".VnTime"/>
      <family val="0"/>
    </font>
    <font>
      <b/>
      <i/>
      <sz val="11"/>
      <name val=".VnTim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0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4" fontId="6" fillId="0" borderId="4" xfId="0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/>
    </xf>
    <xf numFmtId="164" fontId="0" fillId="0" borderId="0" xfId="0" applyNumberFormat="1" applyAlignment="1">
      <alignment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164" fontId="6" fillId="0" borderId="5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/>
    </xf>
    <xf numFmtId="164" fontId="6" fillId="0" borderId="6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/>
    </xf>
    <xf numFmtId="0" fontId="12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41" fontId="6" fillId="0" borderId="8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8" xfId="0" applyFont="1" applyBorder="1" applyAlignment="1">
      <alignment/>
    </xf>
    <xf numFmtId="41" fontId="12" fillId="0" borderId="8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8" xfId="0" applyFont="1" applyBorder="1" applyAlignment="1">
      <alignment horizontal="left"/>
    </xf>
    <xf numFmtId="41" fontId="13" fillId="0" borderId="8" xfId="0" applyNumberFormat="1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3" fontId="12" fillId="0" borderId="8" xfId="0" applyNumberFormat="1" applyFont="1" applyBorder="1" applyAlignment="1">
      <alignment horizontal="right"/>
    </xf>
    <xf numFmtId="0" fontId="6" fillId="2" borderId="8" xfId="0" applyFont="1" applyFill="1" applyBorder="1" applyAlignment="1">
      <alignment horizontal="left"/>
    </xf>
    <xf numFmtId="41" fontId="6" fillId="2" borderId="8" xfId="0" applyNumberFormat="1" applyFont="1" applyFill="1" applyBorder="1" applyAlignment="1">
      <alignment horizontal="center"/>
    </xf>
    <xf numFmtId="3" fontId="13" fillId="0" borderId="8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workbookViewId="0" topLeftCell="A19">
      <selection activeCell="D48" sqref="D48"/>
    </sheetView>
  </sheetViews>
  <sheetFormatPr defaultColWidth="8.796875" defaultRowHeight="15"/>
  <cols>
    <col min="1" max="1" width="7.19921875" style="0" customWidth="1"/>
    <col min="2" max="2" width="41.69921875" style="0" customWidth="1"/>
    <col min="3" max="3" width="21.09765625" style="0" customWidth="1"/>
    <col min="4" max="4" width="21.19921875" style="0" customWidth="1"/>
    <col min="5" max="5" width="12.3984375" style="0" bestFit="1" customWidth="1"/>
  </cols>
  <sheetData>
    <row r="1" spans="1:3" ht="15.75">
      <c r="A1" s="1" t="s">
        <v>0</v>
      </c>
      <c r="B1" s="2"/>
      <c r="C1" s="3" t="s">
        <v>1</v>
      </c>
    </row>
    <row r="2" spans="1:3" ht="15.75">
      <c r="A2" s="1" t="s">
        <v>2</v>
      </c>
      <c r="B2" s="2"/>
      <c r="C2" s="4" t="s">
        <v>51</v>
      </c>
    </row>
    <row r="3" ht="15">
      <c r="C3" s="4" t="s">
        <v>3</v>
      </c>
    </row>
    <row r="4" ht="15">
      <c r="C4" s="4" t="s">
        <v>4</v>
      </c>
    </row>
    <row r="5" spans="1:4" ht="24.75" customHeight="1">
      <c r="A5" s="51" t="s">
        <v>5</v>
      </c>
      <c r="B5" s="51"/>
      <c r="C5" s="51"/>
      <c r="D5" s="51"/>
    </row>
    <row r="6" spans="1:4" ht="15.75">
      <c r="A6" s="52" t="s">
        <v>80</v>
      </c>
      <c r="B6" s="52"/>
      <c r="C6" s="52"/>
      <c r="D6" s="52"/>
    </row>
    <row r="7" spans="1:4" ht="15.75">
      <c r="A7" s="5"/>
      <c r="B7" s="5"/>
      <c r="C7" s="5"/>
      <c r="D7" s="5"/>
    </row>
    <row r="8" spans="1:4" ht="19.5" customHeight="1">
      <c r="A8" s="53" t="s">
        <v>6</v>
      </c>
      <c r="B8" s="53"/>
      <c r="C8" s="53"/>
      <c r="D8" s="53"/>
    </row>
    <row r="9" spans="1:4" ht="19.5" customHeight="1">
      <c r="A9" s="54" t="s">
        <v>7</v>
      </c>
      <c r="B9" s="54" t="s">
        <v>8</v>
      </c>
      <c r="C9" s="56" t="s">
        <v>9</v>
      </c>
      <c r="D9" s="56" t="s">
        <v>10</v>
      </c>
    </row>
    <row r="10" spans="1:4" ht="19.5" customHeight="1">
      <c r="A10" s="55"/>
      <c r="B10" s="55"/>
      <c r="C10" s="57"/>
      <c r="D10" s="57"/>
    </row>
    <row r="11" spans="1:4" ht="13.5" customHeight="1">
      <c r="A11" s="33">
        <v>1</v>
      </c>
      <c r="B11" s="33">
        <v>2</v>
      </c>
      <c r="C11" s="33">
        <v>3</v>
      </c>
      <c r="D11" s="33">
        <v>4</v>
      </c>
    </row>
    <row r="12" spans="1:4" ht="13.5" customHeight="1">
      <c r="A12" s="34" t="s">
        <v>11</v>
      </c>
      <c r="B12" s="35" t="s">
        <v>52</v>
      </c>
      <c r="C12" s="36">
        <v>59256363415</v>
      </c>
      <c r="D12" s="36">
        <f>SUM(D13:D17)</f>
        <v>53618092241</v>
      </c>
    </row>
    <row r="13" spans="1:4" ht="13.5" customHeight="1">
      <c r="A13" s="37">
        <v>1</v>
      </c>
      <c r="B13" s="38" t="s">
        <v>53</v>
      </c>
      <c r="C13" s="39">
        <v>4519187466</v>
      </c>
      <c r="D13" s="39">
        <v>8757702526</v>
      </c>
    </row>
    <row r="14" spans="1:4" ht="13.5" customHeight="1">
      <c r="A14" s="37">
        <v>2</v>
      </c>
      <c r="B14" s="38" t="s">
        <v>12</v>
      </c>
      <c r="C14" s="39"/>
      <c r="D14" s="39"/>
    </row>
    <row r="15" spans="1:4" ht="13.5" customHeight="1">
      <c r="A15" s="37">
        <v>3</v>
      </c>
      <c r="B15" s="38" t="s">
        <v>54</v>
      </c>
      <c r="C15" s="39">
        <v>38296996565</v>
      </c>
      <c r="D15" s="39">
        <v>28287211343</v>
      </c>
    </row>
    <row r="16" spans="1:4" ht="13.5" customHeight="1">
      <c r="A16" s="37">
        <v>4</v>
      </c>
      <c r="B16" s="38" t="s">
        <v>13</v>
      </c>
      <c r="C16" s="39">
        <v>15934072046</v>
      </c>
      <c r="D16" s="39">
        <v>15508992043</v>
      </c>
    </row>
    <row r="17" spans="1:4" ht="13.5" customHeight="1">
      <c r="A17" s="37">
        <v>5</v>
      </c>
      <c r="B17" s="38" t="s">
        <v>55</v>
      </c>
      <c r="C17" s="39">
        <v>506107338</v>
      </c>
      <c r="D17" s="39">
        <v>1064186329</v>
      </c>
    </row>
    <row r="18" spans="1:4" ht="13.5" customHeight="1">
      <c r="A18" s="34" t="s">
        <v>14</v>
      </c>
      <c r="B18" s="35" t="s">
        <v>56</v>
      </c>
      <c r="C18" s="36">
        <v>22010191113</v>
      </c>
      <c r="D18" s="36">
        <f>D20+D27+D26</f>
        <v>26549416080</v>
      </c>
    </row>
    <row r="19" spans="1:4" ht="13.5" customHeight="1">
      <c r="A19" s="40">
        <v>1</v>
      </c>
      <c r="B19" s="41" t="s">
        <v>57</v>
      </c>
      <c r="C19" s="36"/>
      <c r="D19" s="36"/>
    </row>
    <row r="20" spans="1:4" ht="13.5" customHeight="1">
      <c r="A20" s="40">
        <v>2</v>
      </c>
      <c r="B20" s="41" t="s">
        <v>15</v>
      </c>
      <c r="C20" s="42">
        <v>786405787</v>
      </c>
      <c r="D20" s="42">
        <f>SUM(D21:D24)</f>
        <v>1922195306</v>
      </c>
    </row>
    <row r="21" spans="1:4" ht="13.5" customHeight="1">
      <c r="A21" s="37"/>
      <c r="B21" s="43" t="s">
        <v>58</v>
      </c>
      <c r="C21" s="39">
        <v>759368964</v>
      </c>
      <c r="D21" s="39">
        <v>1897008484</v>
      </c>
    </row>
    <row r="22" spans="1:4" ht="13.5" customHeight="1">
      <c r="A22" s="37"/>
      <c r="B22" s="43" t="s">
        <v>59</v>
      </c>
      <c r="C22" s="39">
        <v>27036823</v>
      </c>
      <c r="D22" s="39">
        <v>25186822</v>
      </c>
    </row>
    <row r="23" spans="1:4" ht="13.5" customHeight="1">
      <c r="A23" s="37"/>
      <c r="B23" s="43" t="s">
        <v>60</v>
      </c>
      <c r="C23" s="39"/>
      <c r="D23" s="39"/>
    </row>
    <row r="24" spans="1:4" ht="13.5" customHeight="1">
      <c r="A24" s="37"/>
      <c r="B24" s="43" t="s">
        <v>61</v>
      </c>
      <c r="C24" s="44"/>
      <c r="D24" s="44"/>
    </row>
    <row r="25" spans="1:4" ht="13.5" customHeight="1">
      <c r="A25" s="40">
        <v>3</v>
      </c>
      <c r="B25" s="41" t="s">
        <v>62</v>
      </c>
      <c r="C25" s="44"/>
      <c r="D25" s="44"/>
    </row>
    <row r="26" spans="1:4" ht="13.5" customHeight="1">
      <c r="A26" s="40">
        <v>4</v>
      </c>
      <c r="B26" s="41" t="s">
        <v>16</v>
      </c>
      <c r="C26" s="36">
        <v>5033700000</v>
      </c>
      <c r="D26" s="36">
        <v>5093700000</v>
      </c>
    </row>
    <row r="27" spans="1:4" ht="13.5" customHeight="1">
      <c r="A27" s="40">
        <v>5</v>
      </c>
      <c r="B27" s="41" t="s">
        <v>63</v>
      </c>
      <c r="C27" s="42">
        <v>16190085326</v>
      </c>
      <c r="D27" s="42">
        <v>19533520774</v>
      </c>
    </row>
    <row r="28" spans="1:4" ht="13.5" customHeight="1">
      <c r="A28" s="34" t="s">
        <v>17</v>
      </c>
      <c r="B28" s="45" t="s">
        <v>18</v>
      </c>
      <c r="C28" s="46">
        <f>C12+C18</f>
        <v>81266554528</v>
      </c>
      <c r="D28" s="46">
        <f>D12+D18</f>
        <v>80167508321</v>
      </c>
    </row>
    <row r="29" spans="1:4" ht="13.5" customHeight="1">
      <c r="A29" s="34" t="s">
        <v>19</v>
      </c>
      <c r="B29" s="35" t="s">
        <v>20</v>
      </c>
      <c r="C29" s="36">
        <v>46816407693</v>
      </c>
      <c r="D29" s="36">
        <f>D30+D31</f>
        <v>50753754244</v>
      </c>
    </row>
    <row r="30" spans="1:4" ht="13.5" customHeight="1">
      <c r="A30" s="40">
        <v>1</v>
      </c>
      <c r="B30" s="41" t="s">
        <v>21</v>
      </c>
      <c r="C30" s="42">
        <v>46255022751</v>
      </c>
      <c r="D30" s="42">
        <v>50192369302</v>
      </c>
    </row>
    <row r="31" spans="1:4" ht="13.5" customHeight="1">
      <c r="A31" s="40">
        <v>2</v>
      </c>
      <c r="B31" s="41" t="s">
        <v>22</v>
      </c>
      <c r="C31" s="42">
        <v>561384942</v>
      </c>
      <c r="D31" s="42">
        <v>561384942</v>
      </c>
    </row>
    <row r="32" spans="1:4" ht="13.5" customHeight="1">
      <c r="A32" s="34" t="s">
        <v>23</v>
      </c>
      <c r="B32" s="35" t="s">
        <v>24</v>
      </c>
      <c r="C32" s="36">
        <v>34450146835</v>
      </c>
      <c r="D32" s="36">
        <f>D33+D43</f>
        <v>29413754077</v>
      </c>
    </row>
    <row r="33" spans="1:4" ht="13.5" customHeight="1">
      <c r="A33" s="40">
        <v>1</v>
      </c>
      <c r="B33" s="41" t="s">
        <v>64</v>
      </c>
      <c r="C33" s="42">
        <v>35054474666</v>
      </c>
      <c r="D33" s="42">
        <f>SUM(D34:D42)</f>
        <v>29241446473</v>
      </c>
    </row>
    <row r="34" spans="1:4" ht="13.5" customHeight="1">
      <c r="A34" s="37"/>
      <c r="B34" s="43" t="s">
        <v>65</v>
      </c>
      <c r="C34" s="39">
        <v>25548710000</v>
      </c>
      <c r="D34" s="39">
        <v>25548710000</v>
      </c>
    </row>
    <row r="35" spans="1:4" ht="13.5" customHeight="1">
      <c r="A35" s="37"/>
      <c r="B35" s="43" t="s">
        <v>66</v>
      </c>
      <c r="C35" s="39"/>
      <c r="D35" s="39"/>
    </row>
    <row r="36" spans="1:4" ht="13.5" customHeight="1">
      <c r="A36" s="37"/>
      <c r="B36" s="43" t="s">
        <v>67</v>
      </c>
      <c r="C36" s="39"/>
      <c r="D36" s="39"/>
    </row>
    <row r="37" spans="1:4" ht="13.5" customHeight="1">
      <c r="A37" s="37" t="s">
        <v>25</v>
      </c>
      <c r="B37" s="43" t="s">
        <v>26</v>
      </c>
      <c r="C37" s="39"/>
      <c r="D37" s="39"/>
    </row>
    <row r="38" spans="1:4" ht="13.5" customHeight="1">
      <c r="A38" s="37" t="s">
        <v>25</v>
      </c>
      <c r="B38" s="43" t="s">
        <v>68</v>
      </c>
      <c r="C38" s="39"/>
      <c r="D38" s="39"/>
    </row>
    <row r="39" spans="1:4" ht="13.5" customHeight="1">
      <c r="A39" s="37"/>
      <c r="B39" s="43" t="s">
        <v>69</v>
      </c>
      <c r="C39" s="39"/>
      <c r="D39" s="39"/>
    </row>
    <row r="40" spans="1:4" ht="13.5" customHeight="1">
      <c r="A40" s="37" t="s">
        <v>25</v>
      </c>
      <c r="B40" s="43" t="s">
        <v>27</v>
      </c>
      <c r="C40" s="39">
        <v>1341368169</v>
      </c>
      <c r="D40" s="39">
        <f>1671610902+656501027</f>
        <v>2328111929</v>
      </c>
    </row>
    <row r="41" spans="1:4" ht="13.5" customHeight="1">
      <c r="A41" s="37"/>
      <c r="B41" s="43" t="s">
        <v>70</v>
      </c>
      <c r="C41" s="39">
        <v>8164396497</v>
      </c>
      <c r="D41" s="39">
        <v>1364624544</v>
      </c>
    </row>
    <row r="42" spans="1:4" ht="13.5" customHeight="1">
      <c r="A42" s="37"/>
      <c r="B42" s="43" t="s">
        <v>71</v>
      </c>
      <c r="C42" s="39"/>
      <c r="D42" s="39"/>
    </row>
    <row r="43" spans="1:4" ht="13.5" customHeight="1">
      <c r="A43" s="40">
        <v>2</v>
      </c>
      <c r="B43" s="41" t="s">
        <v>72</v>
      </c>
      <c r="C43" s="47">
        <v>-604327831</v>
      </c>
      <c r="D43" s="47">
        <f>SUM(D44:D46)</f>
        <v>172307604</v>
      </c>
    </row>
    <row r="44" spans="1:4" ht="13.5" customHeight="1">
      <c r="A44" s="40"/>
      <c r="B44" s="43" t="s">
        <v>73</v>
      </c>
      <c r="C44" s="44">
        <v>-604327831</v>
      </c>
      <c r="D44" s="47">
        <v>172307604</v>
      </c>
    </row>
    <row r="45" spans="1:4" ht="13.5" customHeight="1">
      <c r="A45" s="40"/>
      <c r="B45" s="43" t="s">
        <v>74</v>
      </c>
      <c r="C45" s="47"/>
      <c r="D45" s="47"/>
    </row>
    <row r="46" spans="1:4" ht="13.5" customHeight="1">
      <c r="A46" s="40"/>
      <c r="B46" s="43" t="s">
        <v>75</v>
      </c>
      <c r="C46" s="47"/>
      <c r="D46" s="47"/>
    </row>
    <row r="47" spans="1:4" ht="13.5" customHeight="1">
      <c r="A47" s="34" t="s">
        <v>28</v>
      </c>
      <c r="B47" s="45" t="s">
        <v>29</v>
      </c>
      <c r="C47" s="46">
        <f>C32+C29</f>
        <v>81266554528</v>
      </c>
      <c r="D47" s="46">
        <f>D32+D29</f>
        <v>80167508321</v>
      </c>
    </row>
    <row r="48" spans="1:4" ht="12" customHeight="1">
      <c r="A48" s="6"/>
      <c r="B48" s="7"/>
      <c r="C48" s="8"/>
      <c r="D48" s="8"/>
    </row>
    <row r="49" spans="2:4" ht="19.5" customHeight="1">
      <c r="B49" s="9"/>
      <c r="C49" s="48" t="s">
        <v>81</v>
      </c>
      <c r="D49" s="48"/>
    </row>
    <row r="50" spans="1:4" ht="15.75">
      <c r="A50" s="10"/>
      <c r="B50" s="11" t="s">
        <v>30</v>
      </c>
      <c r="C50" s="49" t="s">
        <v>31</v>
      </c>
      <c r="D50" s="49"/>
    </row>
    <row r="55" spans="1:4" s="13" customFormat="1" ht="15">
      <c r="A55" s="12"/>
      <c r="B55" s="50"/>
      <c r="C55" s="50"/>
      <c r="D55" s="50"/>
    </row>
  </sheetData>
  <mergeCells count="10">
    <mergeCell ref="C49:D49"/>
    <mergeCell ref="C50:D50"/>
    <mergeCell ref="B55:D55"/>
    <mergeCell ref="A5:D5"/>
    <mergeCell ref="A6:D6"/>
    <mergeCell ref="A8:D8"/>
    <mergeCell ref="A9:A10"/>
    <mergeCell ref="B9:B10"/>
    <mergeCell ref="C9:C10"/>
    <mergeCell ref="D9:D10"/>
  </mergeCells>
  <printOptions horizontalCentered="1"/>
  <pageMargins left="0.25" right="0.25" top="0.3" bottom="0.26" header="0.26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9">
      <selection activeCell="D16" sqref="D16"/>
    </sheetView>
  </sheetViews>
  <sheetFormatPr defaultColWidth="8.796875" defaultRowHeight="15"/>
  <cols>
    <col min="1" max="1" width="7.19921875" style="0" customWidth="1"/>
    <col min="2" max="2" width="41.69921875" style="0" customWidth="1"/>
    <col min="3" max="4" width="21.09765625" style="0" customWidth="1"/>
    <col min="5" max="5" width="12.3984375" style="0" bestFit="1" customWidth="1"/>
  </cols>
  <sheetData>
    <row r="1" spans="1:4" ht="15.75">
      <c r="A1" s="1" t="s">
        <v>0</v>
      </c>
      <c r="B1" s="2"/>
      <c r="C1" s="3"/>
      <c r="D1" s="3"/>
    </row>
    <row r="2" spans="1:4" ht="15.75">
      <c r="A2" s="1" t="s">
        <v>2</v>
      </c>
      <c r="B2" s="2"/>
      <c r="C2" s="4"/>
      <c r="D2" s="4"/>
    </row>
    <row r="3" spans="3:4" ht="15">
      <c r="C3" s="4"/>
      <c r="D3" s="4"/>
    </row>
    <row r="4" spans="3:4" ht="15">
      <c r="C4" s="4"/>
      <c r="D4" s="4"/>
    </row>
    <row r="5" spans="1:4" ht="24.75" customHeight="1">
      <c r="A5" s="51" t="s">
        <v>5</v>
      </c>
      <c r="B5" s="51"/>
      <c r="C5" s="51"/>
      <c r="D5" s="51"/>
    </row>
    <row r="6" spans="1:4" ht="15.75">
      <c r="A6" s="52" t="s">
        <v>80</v>
      </c>
      <c r="B6" s="52"/>
      <c r="C6" s="52"/>
      <c r="D6" s="52"/>
    </row>
    <row r="7" ht="19.5" customHeight="1"/>
    <row r="8" spans="1:4" ht="19.5" customHeight="1">
      <c r="A8" s="53" t="s">
        <v>32</v>
      </c>
      <c r="B8" s="53"/>
      <c r="C8" s="53"/>
      <c r="D8" s="53"/>
    </row>
    <row r="9" spans="1:4" ht="19.5" customHeight="1">
      <c r="A9" s="59" t="s">
        <v>33</v>
      </c>
      <c r="B9" s="59"/>
      <c r="C9" s="59"/>
      <c r="D9" s="59"/>
    </row>
    <row r="10" spans="1:4" ht="19.5" customHeight="1">
      <c r="A10" s="14"/>
      <c r="B10" s="15"/>
      <c r="C10" s="16"/>
      <c r="D10" s="16"/>
    </row>
    <row r="11" spans="1:4" ht="19.5" customHeight="1">
      <c r="A11" s="54" t="s">
        <v>7</v>
      </c>
      <c r="B11" s="54" t="s">
        <v>8</v>
      </c>
      <c r="C11" s="56" t="s">
        <v>34</v>
      </c>
      <c r="D11" s="56" t="s">
        <v>35</v>
      </c>
    </row>
    <row r="12" spans="1:4" ht="24.75" customHeight="1">
      <c r="A12" s="55"/>
      <c r="B12" s="55"/>
      <c r="C12" s="57"/>
      <c r="D12" s="57"/>
    </row>
    <row r="13" spans="1:4" ht="24.75" customHeight="1">
      <c r="A13" s="17">
        <v>1</v>
      </c>
      <c r="B13" s="18" t="s">
        <v>76</v>
      </c>
      <c r="C13" s="19">
        <v>18592751365</v>
      </c>
      <c r="D13" s="19">
        <v>90958083088</v>
      </c>
    </row>
    <row r="14" spans="1:4" ht="24.75" customHeight="1">
      <c r="A14" s="20">
        <v>2</v>
      </c>
      <c r="B14" s="21" t="s">
        <v>77</v>
      </c>
      <c r="C14" s="19">
        <v>317827176</v>
      </c>
      <c r="D14" s="19">
        <v>565487930</v>
      </c>
    </row>
    <row r="15" spans="1:4" ht="24.75" customHeight="1">
      <c r="A15" s="20">
        <v>3</v>
      </c>
      <c r="B15" s="21" t="s">
        <v>78</v>
      </c>
      <c r="C15" s="19">
        <v>18274924189</v>
      </c>
      <c r="D15" s="19">
        <f>D13-D14</f>
        <v>90392595158</v>
      </c>
    </row>
    <row r="16" spans="1:4" ht="24.75" customHeight="1">
      <c r="A16" s="20">
        <v>4</v>
      </c>
      <c r="B16" s="21" t="s">
        <v>36</v>
      </c>
      <c r="C16" s="19">
        <v>14976781144</v>
      </c>
      <c r="D16" s="19">
        <v>69056768450</v>
      </c>
    </row>
    <row r="17" spans="1:4" ht="24.75" customHeight="1">
      <c r="A17" s="20">
        <v>5</v>
      </c>
      <c r="B17" s="21" t="s">
        <v>37</v>
      </c>
      <c r="C17" s="19">
        <v>3298143045</v>
      </c>
      <c r="D17" s="19">
        <f>D15-D16</f>
        <v>21335826708</v>
      </c>
    </row>
    <row r="18" spans="1:4" ht="24.75" customHeight="1">
      <c r="A18" s="20">
        <v>6</v>
      </c>
      <c r="B18" s="21" t="s">
        <v>38</v>
      </c>
      <c r="C18" s="19">
        <v>26686862</v>
      </c>
      <c r="D18" s="19">
        <v>58157875</v>
      </c>
    </row>
    <row r="19" spans="1:4" ht="24.75" customHeight="1">
      <c r="A19" s="20">
        <v>7</v>
      </c>
      <c r="B19" s="21" t="s">
        <v>39</v>
      </c>
      <c r="C19" s="19">
        <v>296633001</v>
      </c>
      <c r="D19" s="19">
        <v>498337871</v>
      </c>
    </row>
    <row r="20" spans="1:4" ht="24.75" customHeight="1">
      <c r="A20" s="20">
        <v>8</v>
      </c>
      <c r="B20" s="21" t="s">
        <v>40</v>
      </c>
      <c r="C20" s="19">
        <v>1079871839</v>
      </c>
      <c r="D20" s="19">
        <v>7703058811</v>
      </c>
    </row>
    <row r="21" spans="1:4" ht="24.75" customHeight="1">
      <c r="A21" s="20">
        <v>9</v>
      </c>
      <c r="B21" s="21" t="s">
        <v>41</v>
      </c>
      <c r="C21" s="19">
        <v>794872085</v>
      </c>
      <c r="D21" s="19">
        <v>2501728028</v>
      </c>
    </row>
    <row r="22" spans="1:4" ht="24.75" customHeight="1">
      <c r="A22" s="20">
        <v>10</v>
      </c>
      <c r="B22" s="21" t="s">
        <v>79</v>
      </c>
      <c r="C22" s="19">
        <v>1153452982</v>
      </c>
      <c r="D22" s="19">
        <f>D17+D18-D19-D20-D21</f>
        <v>10690859873</v>
      </c>
    </row>
    <row r="23" spans="1:4" ht="24.75" customHeight="1">
      <c r="A23" s="20">
        <v>11</v>
      </c>
      <c r="B23" s="21" t="s">
        <v>42</v>
      </c>
      <c r="C23" s="19">
        <v>40919579</v>
      </c>
      <c r="D23" s="19">
        <v>46772574</v>
      </c>
    </row>
    <row r="24" spans="1:4" ht="24.75" customHeight="1">
      <c r="A24" s="20">
        <v>12</v>
      </c>
      <c r="B24" s="21" t="s">
        <v>43</v>
      </c>
      <c r="C24" s="19">
        <v>0</v>
      </c>
      <c r="D24" s="19"/>
    </row>
    <row r="25" spans="1:4" ht="24.75" customHeight="1">
      <c r="A25" s="20">
        <v>13</v>
      </c>
      <c r="B25" s="21" t="s">
        <v>44</v>
      </c>
      <c r="C25" s="19">
        <v>40919579</v>
      </c>
      <c r="D25" s="19">
        <f>D23-D24</f>
        <v>46772574</v>
      </c>
    </row>
    <row r="26" spans="1:4" ht="24.75" customHeight="1">
      <c r="A26" s="20">
        <v>14</v>
      </c>
      <c r="B26" s="21" t="s">
        <v>45</v>
      </c>
      <c r="C26" s="19">
        <v>1194372561</v>
      </c>
      <c r="D26" s="19">
        <f>D22+D25</f>
        <v>10737632447</v>
      </c>
    </row>
    <row r="27" spans="1:5" ht="24.75" customHeight="1">
      <c r="A27" s="20">
        <v>15</v>
      </c>
      <c r="B27" s="21" t="s">
        <v>46</v>
      </c>
      <c r="C27" s="19">
        <v>167212158.53999972</v>
      </c>
      <c r="D27" s="19">
        <f>D26*14/100</f>
        <v>1503268542.58</v>
      </c>
      <c r="E27" s="22"/>
    </row>
    <row r="28" spans="1:5" ht="24.75" customHeight="1">
      <c r="A28" s="23">
        <v>16</v>
      </c>
      <c r="B28" s="24" t="s">
        <v>47</v>
      </c>
      <c r="C28" s="19">
        <v>1027160402.46</v>
      </c>
      <c r="D28" s="25">
        <f>D26-D27</f>
        <v>9234363904.42</v>
      </c>
      <c r="E28" s="22"/>
    </row>
    <row r="29" spans="1:5" ht="24.75" customHeight="1">
      <c r="A29" s="23">
        <v>17</v>
      </c>
      <c r="B29" s="21" t="s">
        <v>48</v>
      </c>
      <c r="C29" s="26"/>
      <c r="D29" s="26"/>
      <c r="E29" s="22"/>
    </row>
    <row r="30" spans="1:4" ht="24.75" customHeight="1">
      <c r="A30" s="27">
        <v>18</v>
      </c>
      <c r="B30" s="28" t="s">
        <v>49</v>
      </c>
      <c r="C30" s="29"/>
      <c r="D30" s="29"/>
    </row>
    <row r="31" spans="1:4" ht="19.5" customHeight="1">
      <c r="A31" s="30"/>
      <c r="B31" s="31"/>
      <c r="C31" s="32"/>
      <c r="D31" s="32"/>
    </row>
    <row r="32" spans="2:4" ht="19.5" customHeight="1">
      <c r="B32" s="58" t="s">
        <v>81</v>
      </c>
      <c r="C32" s="58"/>
      <c r="D32" s="58"/>
    </row>
    <row r="33" spans="1:4" ht="15.75">
      <c r="A33" s="10"/>
      <c r="B33" s="49" t="s">
        <v>50</v>
      </c>
      <c r="C33" s="49"/>
      <c r="D33" s="49"/>
    </row>
    <row r="38" spans="1:4" s="13" customFormat="1" ht="15">
      <c r="A38" s="12"/>
      <c r="B38" s="50"/>
      <c r="C38" s="50"/>
      <c r="D38" s="50"/>
    </row>
  </sheetData>
  <mergeCells count="11">
    <mergeCell ref="A5:D5"/>
    <mergeCell ref="A6:D6"/>
    <mergeCell ref="A8:D8"/>
    <mergeCell ref="A9:D9"/>
    <mergeCell ref="B32:D32"/>
    <mergeCell ref="B33:D33"/>
    <mergeCell ref="B38:D38"/>
    <mergeCell ref="A11:A12"/>
    <mergeCell ref="B11:B12"/>
    <mergeCell ref="C11:C12"/>
    <mergeCell ref="D11:D12"/>
  </mergeCells>
  <printOptions horizontalCentered="1"/>
  <pageMargins left="0.25" right="0.25" top="0.27" bottom="0.42" header="0.18" footer="0.28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164A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sp2 Full</dc:creator>
  <cp:keywords/>
  <dc:description/>
  <cp:lastModifiedBy>a</cp:lastModifiedBy>
  <cp:lastPrinted>2008-01-20T23:27:32Z</cp:lastPrinted>
  <dcterms:created xsi:type="dcterms:W3CDTF">2007-07-09T08:09:05Z</dcterms:created>
  <dcterms:modified xsi:type="dcterms:W3CDTF">2008-01-20T23:28:36Z</dcterms:modified>
  <cp:category/>
  <cp:version/>
  <cp:contentType/>
  <cp:contentStatus/>
</cp:coreProperties>
</file>